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itleg" sheetId="1" state="visible" r:id="rId1"/>
    <sheet xmlns:r="http://schemas.openxmlformats.org/officeDocument/2006/relationships" name="Gegevens" sheetId="2" state="visible" r:id="rId2"/>
    <sheet xmlns:r="http://schemas.openxmlformats.org/officeDocument/2006/relationships" name="Begroting" sheetId="3" state="visible" r:id="rId3"/>
    <sheet xmlns:r="http://schemas.openxmlformats.org/officeDocument/2006/relationships" name="Woningen" sheetId="4" state="visible" r:id="rId4"/>
    <sheet xmlns:r="http://schemas.openxmlformats.org/officeDocument/2006/relationships" name="Jaarrekening" sheetId="5" state="visible" r:id="rId5"/>
  </sheets>
  <definedNames/>
  <calcPr calcId="124519" fullCalcOnLoad="1"/>
</workbook>
</file>

<file path=xl/styles.xml><?xml version="1.0" encoding="utf-8"?>
<styleSheet xmlns="http://schemas.openxmlformats.org/spreadsheetml/2006/main">
  <numFmts count="3">
    <numFmt numFmtId="164" formatCode="&quot;€&quot; #,##0;[Red]-&quot;€&quot; #,##0"/>
    <numFmt numFmtId="165" formatCode="0.0%"/>
    <numFmt numFmtId="166" formatCode="&quot;€&quot; #,##0.00;[Red]-&quot;€&quot; #,##0.00"/>
  </numFmts>
  <fonts count="9">
    <font>
      <name val="Calibri"/>
      <family val="2"/>
      <color theme="1"/>
      <sz val="11"/>
      <scheme val="minor"/>
    </font>
    <font>
      <b val="1"/>
      <color rgb="00153d3b"/>
      <sz val="15"/>
    </font>
    <font>
      <i val="1"/>
      <color rgb="004f625f"/>
    </font>
    <font>
      <b val="1"/>
      <color rgb="002f6b4f"/>
    </font>
    <font>
      <color rgb="004f625f"/>
      <sz val="8"/>
    </font>
    <font>
      <color rgb="004f625f"/>
    </font>
    <font>
      <b val="1"/>
    </font>
    <font>
      <b val="1"/>
      <color rgb="00153d3b"/>
    </font>
    <font>
      <b val="1"/>
      <color rgb="00b46a36"/>
    </font>
  </fonts>
  <fills count="4">
    <fill>
      <patternFill/>
    </fill>
    <fill>
      <patternFill patternType="gray125"/>
    </fill>
    <fill>
      <patternFill patternType="solid">
        <fgColor rgb="00edf3e5"/>
      </patternFill>
    </fill>
    <fill>
      <patternFill patternType="solid">
        <fgColor rgb="00dfeaca"/>
      </patternFill>
    </fill>
  </fills>
  <borders count="2">
    <border>
      <left/>
      <right/>
      <top/>
      <bottom/>
      <diagonal/>
    </border>
    <border>
      <left style="thin">
        <color rgb="00C9D6C0"/>
      </left>
      <right style="thin">
        <color rgb="00C9D6C0"/>
      </right>
      <top style="thin">
        <color rgb="00C9D6C0"/>
      </top>
      <bottom style="thin">
        <color rgb="00C9D6C0"/>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0" fillId="0" borderId="0" applyAlignment="1" pivotButton="0" quotePrefix="0" xfId="0">
      <alignment vertical="top" wrapText="1"/>
    </xf>
    <xf numFmtId="0" fontId="4" fillId="0" borderId="0" pivotButton="0" quotePrefix="0" xfId="0"/>
    <xf numFmtId="0" fontId="0" fillId="0" borderId="1" pivotButton="0" quotePrefix="0" xfId="0"/>
    <xf numFmtId="0" fontId="0" fillId="2" borderId="1" pivotButton="0" quotePrefix="0" xfId="0"/>
    <xf numFmtId="164" fontId="0" fillId="2" borderId="1" pivotButton="0" quotePrefix="0" xfId="0"/>
    <xf numFmtId="0" fontId="5" fillId="0" borderId="0" pivotButton="0" quotePrefix="0" xfId="0"/>
    <xf numFmtId="165" fontId="0" fillId="2" borderId="1" pivotButton="0" quotePrefix="0" xfId="0"/>
    <xf numFmtId="0" fontId="6" fillId="0" borderId="1" pivotButton="0" quotePrefix="0" xfId="0"/>
    <xf numFmtId="164" fontId="0" fillId="0" borderId="1" pivotButton="0" quotePrefix="0" xfId="0"/>
    <xf numFmtId="0" fontId="7" fillId="3" borderId="1" applyAlignment="1" pivotButton="0" quotePrefix="0" xfId="0">
      <alignment vertical="top" wrapText="1"/>
    </xf>
    <xf numFmtId="164" fontId="0" fillId="2" borderId="0" pivotButton="0" quotePrefix="0" xfId="0"/>
    <xf numFmtId="0" fontId="3" fillId="0" borderId="1" pivotButton="0" quotePrefix="0" xfId="0"/>
    <xf numFmtId="164" fontId="6" fillId="0" borderId="1" pivotButton="0" quotePrefix="0" xfId="0"/>
    <xf numFmtId="165" fontId="0" fillId="0" borderId="1" pivotButton="0" quotePrefix="0" xfId="0"/>
    <xf numFmtId="166" fontId="0" fillId="0" borderId="1" pivotButton="0" quotePrefix="0" xfId="0"/>
    <xf numFmtId="0" fontId="6" fillId="0" borderId="0" pivotButton="0" quotePrefix="0" xfId="0"/>
    <xf numFmtId="165" fontId="0" fillId="0" borderId="0" pivotButton="0" quotePrefix="0" xfId="0"/>
    <xf numFmtId="166" fontId="0" fillId="0" borderId="0" pivotButton="0" quotePrefix="0" xfId="0"/>
    <xf numFmtId="164" fontId="0" fillId="0" borderId="0" pivotButton="0" quotePrefix="0" xfId="0"/>
    <xf numFmtId="0" fontId="8"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10" customWidth="1" min="1" max="1"/>
  </cols>
  <sheetData>
    <row r="1">
      <c r="A1" s="1" t="inlineStr">
        <is>
          <t>Begroting en jaarrekening voor de VvE</t>
        </is>
      </c>
    </row>
    <row r="2">
      <c r="A2" s="2" t="inlineStr">
        <is>
          <t>Sjabloon van Ledenhuis · ledenhuis.nl/VVE/welkom/downloads/</t>
        </is>
      </c>
    </row>
    <row r="4">
      <c r="A4" s="3" t="inlineStr">
        <is>
          <t>Zo gebruik je dit bestand:</t>
        </is>
      </c>
    </row>
    <row r="5">
      <c r="A5" s="4" t="inlineStr">
        <is>
          <t>1. Vul op het blad 'Gegevens' de herbouwwaarde, het MJOP-bedrag en het startjaar in. Groene vakjes zijn invulvelden.</t>
        </is>
      </c>
    </row>
    <row r="6">
      <c r="A6" s="4" t="inlineStr">
        <is>
          <t>2. Zet op het blad 'Woningen' alle woningen met hun breukdeel (staat in de splitsingsakte).</t>
        </is>
      </c>
    </row>
    <row r="7">
      <c r="A7" s="4" t="inlineStr">
        <is>
          <t>3. Vul op het blad 'Begroting' de posten in. De storting in het reservefonds rekent het bestand zelf uit.</t>
        </is>
      </c>
    </row>
    <row r="8">
      <c r="A8" s="4" t="inlineStr">
        <is>
          <t>4. Het blad 'Woningen' laat dan de voorschotbijdrage per woning per maand zien.</t>
        </is>
      </c>
    </row>
    <row r="9">
      <c r="A9" s="4" t="inlineStr">
        <is>
          <t>5. Na afloop van het jaar vul je op 'Jaarrekening' de werkelijke bedragen en de balans in.</t>
        </is>
      </c>
    </row>
    <row r="10">
      <c r="A10" s="3" t="inlineStr">
        <is>
          <t>Het reservefonds:</t>
        </is>
      </c>
    </row>
    <row r="11">
      <c r="A11" s="4" t="inlineStr">
        <is>
          <t>Een VvE met woningen stort elk jaar ten minste het bedrag uit een vastgesteld onderhoudsplan (MJOP) dat hooguit vijf jaar oud is en minstens tien jaar beslaat. Zonder zo'n plan is het minimum 0,5% van de herbouwwaarde. Bron: artikel 5:126 leden 1 en 2 Burgerlijk Wetboek (wetten.overheid.nl). Jullie mogen meer sparen dan het minimum: overschrijf dan de storting.</t>
        </is>
      </c>
    </row>
    <row r="12">
      <c r="A12" s="3" t="inlineStr">
        <is>
          <t>Let op:</t>
        </is>
      </c>
    </row>
    <row r="13">
      <c r="A13" s="4" t="inlineStr">
        <is>
          <t>Alle namen en bedragen zijn verzonnen voorbeelden (VvE Voorbeeldhof, fictief). Vervang ze door jullie eigen cijfers. De regels over begroting en bijdrage staan in jullie splitsingsreglement; die gaan voor.</t>
        </is>
      </c>
    </row>
    <row r="15">
      <c r="A15" s="5" t="inlineStr">
        <is>
          <t>Sjabloon van Ledenhuis · ledenhuis.nl/VVE/welkom/downloads/ · Vrij te gebruiken en aan te passen. Geen juridisch advies: controleer altijd jullie eigen splitsingsreglement.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46" customWidth="1" min="1" max="1"/>
    <col width="18" customWidth="1" min="2" max="2"/>
    <col width="60" customWidth="1" min="3" max="3"/>
  </cols>
  <sheetData>
    <row r="1">
      <c r="A1" s="1" t="inlineStr">
        <is>
          <t>Gegevens van de VvE</t>
        </is>
      </c>
    </row>
    <row r="3">
      <c r="A3" s="6" t="inlineStr">
        <is>
          <t>Naam van de VvE</t>
        </is>
      </c>
      <c r="B3" s="7" t="inlineStr">
        <is>
          <t>VvE Voorbeeldhof (fictief)</t>
        </is>
      </c>
    </row>
    <row r="4">
      <c r="A4" s="6" t="inlineStr">
        <is>
          <t>Begrotingsjaar</t>
        </is>
      </c>
      <c r="B4" s="7" t="n">
        <v>2027</v>
      </c>
    </row>
    <row r="5">
      <c r="A5" s="6" t="inlineStr">
        <is>
          <t>Herbouwwaarde gebouw (opstalpolis)</t>
        </is>
      </c>
      <c r="B5" s="8" t="n">
        <v>2400000</v>
      </c>
      <c r="C5" s="9" t="inlineStr">
        <is>
          <t>Staat op de polis van de opstalverzekering</t>
        </is>
      </c>
    </row>
    <row r="6">
      <c r="A6" s="6" t="inlineStr">
        <is>
          <t>Vastgesteld MJOP (ja/nee)</t>
        </is>
      </c>
      <c r="B6" s="7" t="inlineStr">
        <is>
          <t>ja</t>
        </is>
      </c>
      <c r="C6" s="9" t="inlineStr">
        <is>
          <t>Vastgesteld door de vergadering, hooguit 5 jaar oud, minstens 10 jaar</t>
        </is>
      </c>
    </row>
    <row r="7">
      <c r="A7" s="6" t="inlineStr">
        <is>
          <t>Jaarbedrag uit het MJOP</t>
        </is>
      </c>
      <c r="B7" s="8" t="n">
        <v>11910</v>
      </c>
      <c r="C7" s="9" t="inlineStr">
        <is>
          <t>Zie het voorbeeld-MJOP: totaal 10 jaar gedeeld door 10</t>
        </is>
      </c>
    </row>
    <row r="8">
      <c r="A8" s="6" t="inlineStr">
        <is>
          <t>Percentage herbouwwaarde</t>
        </is>
      </c>
      <c r="B8" s="10" t="n">
        <v>0.005</v>
      </c>
      <c r="C8" s="9" t="inlineStr">
        <is>
          <t>0,5% volgens artikel 5:126 lid 2 BW</t>
        </is>
      </c>
    </row>
    <row r="10">
      <c r="A10" s="11" t="inlineStr">
        <is>
          <t>0,5% van de herbouwwaarde</t>
        </is>
      </c>
      <c r="B10" s="12">
        <f>B5*B8</f>
        <v/>
      </c>
    </row>
    <row r="11">
      <c r="A11" s="11" t="inlineStr">
        <is>
          <t>Wettelijk minimum storting reservefonds</t>
        </is>
      </c>
      <c r="B11" s="12">
        <f>IF(LOWER(B6)="ja",B7,B10)</f>
        <v/>
      </c>
      <c r="C11" s="9" t="inlineStr">
        <is>
          <t>Met vastgesteld MJOP: het MJOP-bedrag. Anders: 0,5% van de herbouwwaarde.</t>
        </is>
      </c>
    </row>
    <row r="12"/>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44" customWidth="1" min="1" max="1"/>
    <col width="16" customWidth="1" min="2" max="2"/>
    <col width="56" customWidth="1" min="3" max="3"/>
  </cols>
  <sheetData>
    <row r="1">
      <c r="A1" s="1" t="inlineStr">
        <is>
          <t>Begroting</t>
        </is>
      </c>
    </row>
    <row r="2">
      <c r="A2" s="2" t="inlineStr">
        <is>
          <t>Bedragen per jaar, inclusief btw. Groen = invullen.</t>
        </is>
      </c>
    </row>
    <row r="4">
      <c r="A4" s="13" t="inlineStr">
        <is>
          <t>Post</t>
        </is>
      </c>
      <c r="B4" s="13" t="inlineStr">
        <is>
          <t>Bedrag per jaar</t>
        </is>
      </c>
      <c r="C4" s="13" t="inlineStr">
        <is>
          <t>Toelichting</t>
        </is>
      </c>
    </row>
    <row r="5">
      <c r="A5" s="6" t="inlineStr">
        <is>
          <t>Opstalverzekering</t>
        </is>
      </c>
      <c r="B5" s="8" t="n">
        <v>3600</v>
      </c>
      <c r="C5" s="9" t="inlineStr">
        <is>
          <t>Polis van het hele gebouw</t>
        </is>
      </c>
    </row>
    <row r="6">
      <c r="A6" s="6" t="inlineStr">
        <is>
          <t>Aansprakelijkheidsverzekering VvE</t>
        </is>
      </c>
      <c r="B6" s="8" t="n">
        <v>300</v>
      </c>
      <c r="C6" s="9" t="inlineStr"/>
    </row>
    <row r="7">
      <c r="A7" s="6" t="inlineStr">
        <is>
          <t>Energie en water gemeenschappelijk</t>
        </is>
      </c>
      <c r="B7" s="8" t="n">
        <v>1200</v>
      </c>
      <c r="C7" s="9" t="inlineStr">
        <is>
          <t>Verlichting trappenhuis, buitenkraan</t>
        </is>
      </c>
    </row>
    <row r="8">
      <c r="A8" s="6" t="inlineStr">
        <is>
          <t>Schoonmaak trappenhuis</t>
        </is>
      </c>
      <c r="B8" s="8" t="n">
        <v>2400</v>
      </c>
      <c r="C8" s="9" t="inlineStr">
        <is>
          <t>Contract</t>
        </is>
      </c>
    </row>
    <row r="9">
      <c r="A9" s="6" t="inlineStr">
        <is>
          <t>Klein onderhoud en reparaties</t>
        </is>
      </c>
      <c r="B9" s="8" t="n">
        <v>2000</v>
      </c>
      <c r="C9" s="9" t="inlineStr">
        <is>
          <t>Op basis van vorige jaren</t>
        </is>
      </c>
    </row>
    <row r="10">
      <c r="A10" s="6" t="inlineStr">
        <is>
          <t>Keuringen</t>
        </is>
      </c>
      <c r="B10" s="8" t="n">
        <v>400</v>
      </c>
      <c r="C10" s="9" t="inlineStr">
        <is>
          <t>Bijvoorbeeld brandblussers en noodverlichting</t>
        </is>
      </c>
    </row>
    <row r="11">
      <c r="A11" s="6" t="inlineStr">
        <is>
          <t>Bankkosten</t>
        </is>
      </c>
      <c r="B11" s="8" t="n">
        <v>180</v>
      </c>
      <c r="C11" s="9" t="inlineStr"/>
    </row>
    <row r="12">
      <c r="A12" s="6" t="inlineStr">
        <is>
          <t>Administratie en software</t>
        </is>
      </c>
      <c r="B12" s="8" t="n">
        <v>150</v>
      </c>
      <c r="C12" s="9" t="inlineStr"/>
    </row>
    <row r="13">
      <c r="A13" s="6" t="inlineStr">
        <is>
          <t>Onvoorzien</t>
        </is>
      </c>
      <c r="B13" s="8" t="n">
        <v>500</v>
      </c>
      <c r="C13" s="9" t="inlineStr"/>
    </row>
    <row r="14">
      <c r="A14" s="11" t="inlineStr">
        <is>
          <t>Subtotaal lopende kosten</t>
        </is>
      </c>
      <c r="B14" s="12">
        <f>SUM(B5:B13)</f>
        <v/>
      </c>
    </row>
    <row r="15">
      <c r="A15" s="11" t="inlineStr">
        <is>
          <t>Storting reservefonds (groot onderhoud)</t>
        </is>
      </c>
      <c r="B15" s="12">
        <f>Gegevens!B11</f>
        <v/>
      </c>
      <c r="C15" s="9" t="inlineStr">
        <is>
          <t>Rekent zelf het wettelijk minimum uit (blad Gegevens). Meer sparen mag: overschrijf het bedrag.</t>
        </is>
      </c>
    </row>
    <row r="16">
      <c r="A16" s="6" t="inlineStr">
        <is>
          <t>Af: overige inkomsten</t>
        </is>
      </c>
      <c r="B16" s="14" t="n">
        <v>0</v>
      </c>
      <c r="C16" s="9" t="inlineStr">
        <is>
          <t>Bijvoorbeeld rente of huur van een antenne op het dak</t>
        </is>
      </c>
    </row>
    <row r="17">
      <c r="A17" s="15" t="inlineStr">
        <is>
          <t>Totaal op te brengen door de eigenaren</t>
        </is>
      </c>
      <c r="B17" s="16">
        <f>B14+B15-B16</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22" customWidth="1" min="1" max="1"/>
    <col width="14" customWidth="1" min="2" max="2"/>
    <col width="14" customWidth="1" min="3" max="3"/>
    <col width="20" customWidth="1" min="4" max="4"/>
    <col width="20" customWidth="1" min="5" max="5"/>
  </cols>
  <sheetData>
    <row r="1">
      <c r="A1" s="1" t="inlineStr">
        <is>
          <t>Woningen en voorschotbijdrage</t>
        </is>
      </c>
    </row>
    <row r="2">
      <c r="A2" s="2" t="inlineStr">
        <is>
          <t>Verdeling volgens breukdeel. Groen = invullen.</t>
        </is>
      </c>
    </row>
    <row r="4">
      <c r="A4" s="13" t="inlineStr">
        <is>
          <t>Woning</t>
        </is>
      </c>
      <c r="B4" s="13" t="inlineStr">
        <is>
          <t>Breukdeel</t>
        </is>
      </c>
      <c r="C4" s="13" t="inlineStr">
        <is>
          <t>Aandeel</t>
        </is>
      </c>
      <c r="D4" s="13" t="inlineStr">
        <is>
          <t>Bijdrage per jaar</t>
        </is>
      </c>
      <c r="E4" s="13" t="inlineStr">
        <is>
          <t>Bijdrage per maand</t>
        </is>
      </c>
    </row>
    <row r="5">
      <c r="A5" s="7" t="inlineStr">
        <is>
          <t>Woning 1</t>
        </is>
      </c>
      <c r="B5" s="7" t="n">
        <v>80</v>
      </c>
      <c r="C5" s="17">
        <f>B5/SUM($B$5:$B$16)</f>
        <v/>
      </c>
      <c r="D5" s="18">
        <f>Begroting!$B$17*C5</f>
        <v/>
      </c>
      <c r="E5" s="18">
        <f>D5/12</f>
        <v/>
      </c>
    </row>
    <row r="6">
      <c r="A6" s="7" t="inlineStr">
        <is>
          <t>Woning 2</t>
        </is>
      </c>
      <c r="B6" s="7" t="n">
        <v>80</v>
      </c>
      <c r="C6" s="17">
        <f>B6/SUM($B$5:$B$16)</f>
        <v/>
      </c>
      <c r="D6" s="18">
        <f>Begroting!$B$17*C6</f>
        <v/>
      </c>
      <c r="E6" s="18">
        <f>D6/12</f>
        <v/>
      </c>
    </row>
    <row r="7">
      <c r="A7" s="7" t="inlineStr">
        <is>
          <t>Woning 3</t>
        </is>
      </c>
      <c r="B7" s="7" t="n">
        <v>80</v>
      </c>
      <c r="C7" s="17">
        <f>B7/SUM($B$5:$B$16)</f>
        <v/>
      </c>
      <c r="D7" s="18">
        <f>Begroting!$B$17*C7</f>
        <v/>
      </c>
      <c r="E7" s="18">
        <f>D7/12</f>
        <v/>
      </c>
    </row>
    <row r="8">
      <c r="A8" s="7" t="inlineStr">
        <is>
          <t>Woning 4</t>
        </is>
      </c>
      <c r="B8" s="7" t="n">
        <v>80</v>
      </c>
      <c r="C8" s="17">
        <f>B8/SUM($B$5:$B$16)</f>
        <v/>
      </c>
      <c r="D8" s="18">
        <f>Begroting!$B$17*C8</f>
        <v/>
      </c>
      <c r="E8" s="18">
        <f>D8/12</f>
        <v/>
      </c>
    </row>
    <row r="9">
      <c r="A9" s="7" t="inlineStr">
        <is>
          <t>Woning 5</t>
        </is>
      </c>
      <c r="B9" s="7" t="n">
        <v>80</v>
      </c>
      <c r="C9" s="17">
        <f>B9/SUM($B$5:$B$16)</f>
        <v/>
      </c>
      <c r="D9" s="18">
        <f>Begroting!$B$17*C9</f>
        <v/>
      </c>
      <c r="E9" s="18">
        <f>D9/12</f>
        <v/>
      </c>
    </row>
    <row r="10">
      <c r="A10" s="7" t="inlineStr">
        <is>
          <t>Woning 6</t>
        </is>
      </c>
      <c r="B10" s="7" t="n">
        <v>80</v>
      </c>
      <c r="C10" s="17">
        <f>B10/SUM($B$5:$B$16)</f>
        <v/>
      </c>
      <c r="D10" s="18">
        <f>Begroting!$B$17*C10</f>
        <v/>
      </c>
      <c r="E10" s="18">
        <f>D10/12</f>
        <v/>
      </c>
    </row>
    <row r="11">
      <c r="A11" s="7" t="inlineStr">
        <is>
          <t>Woning 7</t>
        </is>
      </c>
      <c r="B11" s="7" t="n">
        <v>80</v>
      </c>
      <c r="C11" s="17">
        <f>B11/SUM($B$5:$B$16)</f>
        <v/>
      </c>
      <c r="D11" s="18">
        <f>Begroting!$B$17*C11</f>
        <v/>
      </c>
      <c r="E11" s="18">
        <f>D11/12</f>
        <v/>
      </c>
    </row>
    <row r="12">
      <c r="A12" s="7" t="inlineStr">
        <is>
          <t>Woning 8</t>
        </is>
      </c>
      <c r="B12" s="7" t="n">
        <v>80</v>
      </c>
      <c r="C12" s="17">
        <f>B12/SUM($B$5:$B$16)</f>
        <v/>
      </c>
      <c r="D12" s="18">
        <f>Begroting!$B$17*C12</f>
        <v/>
      </c>
      <c r="E12" s="18">
        <f>D12/12</f>
        <v/>
      </c>
    </row>
    <row r="13">
      <c r="A13" s="7" t="inlineStr">
        <is>
          <t>Woning 9</t>
        </is>
      </c>
      <c r="B13" s="7" t="n">
        <v>90</v>
      </c>
      <c r="C13" s="17">
        <f>B13/SUM($B$5:$B$16)</f>
        <v/>
      </c>
      <c r="D13" s="18">
        <f>Begroting!$B$17*C13</f>
        <v/>
      </c>
      <c r="E13" s="18">
        <f>D13/12</f>
        <v/>
      </c>
    </row>
    <row r="14">
      <c r="A14" s="7" t="inlineStr">
        <is>
          <t>Woning 10</t>
        </is>
      </c>
      <c r="B14" s="7" t="n">
        <v>90</v>
      </c>
      <c r="C14" s="17">
        <f>B14/SUM($B$5:$B$16)</f>
        <v/>
      </c>
      <c r="D14" s="18">
        <f>Begroting!$B$17*C14</f>
        <v/>
      </c>
      <c r="E14" s="18">
        <f>D14/12</f>
        <v/>
      </c>
    </row>
    <row r="15">
      <c r="A15" s="7" t="inlineStr">
        <is>
          <t>Woning 11</t>
        </is>
      </c>
      <c r="B15" s="7" t="n">
        <v>90</v>
      </c>
      <c r="C15" s="17">
        <f>B15/SUM($B$5:$B$16)</f>
        <v/>
      </c>
      <c r="D15" s="18">
        <f>Begroting!$B$17*C15</f>
        <v/>
      </c>
      <c r="E15" s="18">
        <f>D15/12</f>
        <v/>
      </c>
    </row>
    <row r="16">
      <c r="A16" s="7" t="inlineStr">
        <is>
          <t>Woning 12</t>
        </is>
      </c>
      <c r="B16" s="7" t="n">
        <v>90</v>
      </c>
      <c r="C16" s="17">
        <f>B16/SUM($B$5:$B$16)</f>
        <v/>
      </c>
      <c r="D16" s="18">
        <f>Begroting!$B$17*C16</f>
        <v/>
      </c>
      <c r="E16" s="18">
        <f>D16/12</f>
        <v/>
      </c>
    </row>
    <row r="17">
      <c r="A17" s="19" t="inlineStr">
        <is>
          <t>Totaal</t>
        </is>
      </c>
      <c r="B17">
        <f>SUM(B5:B16)</f>
        <v/>
      </c>
      <c r="C17" s="20">
        <f>SUM(C5:C16)</f>
        <v/>
      </c>
      <c r="D17" s="21">
        <f>SUM(D5:D16)</f>
        <v/>
      </c>
      <c r="E17" s="21">
        <f>SUM(E5:E16)</f>
        <v/>
      </c>
    </row>
    <row r="19">
      <c r="A19" s="9" t="inlineStr">
        <is>
          <t>Het totaal per jaar moet gelijk zijn aan 'Totaal op te brengen' op het blad Begroting.</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44" customWidth="1" min="1" max="1"/>
    <col width="16" customWidth="1" min="2" max="2"/>
    <col width="16" customWidth="1" min="3" max="3"/>
    <col width="16" customWidth="1" min="4" max="4"/>
    <col width="40" customWidth="1" min="5" max="5"/>
  </cols>
  <sheetData>
    <row r="1">
      <c r="A1" s="1" t="inlineStr">
        <is>
          <t>Jaarrekening</t>
        </is>
      </c>
    </row>
    <row r="2">
      <c r="A2" s="2" t="inlineStr">
        <is>
          <t>Staat van baten en lasten en balans. Voorbeeldbedragen (fictief); groen = invullen.</t>
        </is>
      </c>
    </row>
    <row r="4">
      <c r="A4" s="13" t="inlineStr">
        <is>
          <t>Staat van baten en lasten</t>
        </is>
      </c>
      <c r="B4" s="13" t="inlineStr">
        <is>
          <t>Begroot</t>
        </is>
      </c>
      <c r="C4" s="13" t="inlineStr">
        <is>
          <t>Werkelijk</t>
        </is>
      </c>
      <c r="D4" s="13" t="inlineStr">
        <is>
          <t>Verschil</t>
        </is>
      </c>
      <c r="E4" s="13" t="inlineStr">
        <is>
          <t>Toelichting bij grote verschillen</t>
        </is>
      </c>
    </row>
    <row r="5">
      <c r="A5" s="6" t="inlineStr">
        <is>
          <t>Opstalverzekering</t>
        </is>
      </c>
      <c r="B5" s="12">
        <f>Begroting!B5</f>
        <v/>
      </c>
      <c r="C5" s="8" t="n">
        <v>3580</v>
      </c>
      <c r="D5" s="12">
        <f>C5-B5</f>
        <v/>
      </c>
      <c r="E5" s="6" t="n"/>
    </row>
    <row r="6">
      <c r="A6" s="6" t="inlineStr">
        <is>
          <t>Aansprakelijkheidsverzekering VvE</t>
        </is>
      </c>
      <c r="B6" s="12">
        <f>Begroting!B6</f>
        <v/>
      </c>
      <c r="C6" s="8" t="n">
        <v>300</v>
      </c>
      <c r="D6" s="12">
        <f>C6-B6</f>
        <v/>
      </c>
      <c r="E6" s="6" t="n"/>
    </row>
    <row r="7">
      <c r="A7" s="6" t="inlineStr">
        <is>
          <t>Energie en water gemeenschappelijk</t>
        </is>
      </c>
      <c r="B7" s="12">
        <f>Begroting!B7</f>
        <v/>
      </c>
      <c r="C7" s="8" t="n">
        <v>1390</v>
      </c>
      <c r="D7" s="12">
        <f>C7-B7</f>
        <v/>
      </c>
      <c r="E7" s="6" t="n"/>
    </row>
    <row r="8">
      <c r="A8" s="6" t="inlineStr">
        <is>
          <t>Schoonmaak trappenhuis</t>
        </is>
      </c>
      <c r="B8" s="12">
        <f>Begroting!B8</f>
        <v/>
      </c>
      <c r="C8" s="8" t="n">
        <v>2400</v>
      </c>
      <c r="D8" s="12">
        <f>C8-B8</f>
        <v/>
      </c>
      <c r="E8" s="6" t="n"/>
    </row>
    <row r="9">
      <c r="A9" s="6" t="inlineStr">
        <is>
          <t>Klein onderhoud en reparaties</t>
        </is>
      </c>
      <c r="B9" s="12">
        <f>Begroting!B9</f>
        <v/>
      </c>
      <c r="C9" s="8" t="n">
        <v>2650</v>
      </c>
      <c r="D9" s="12">
        <f>C9-B9</f>
        <v/>
      </c>
      <c r="E9" s="6" t="n"/>
    </row>
    <row r="10">
      <c r="A10" s="6" t="inlineStr">
        <is>
          <t>Keuringen</t>
        </is>
      </c>
      <c r="B10" s="12">
        <f>Begroting!B10</f>
        <v/>
      </c>
      <c r="C10" s="8" t="n">
        <v>380</v>
      </c>
      <c r="D10" s="12">
        <f>C10-B10</f>
        <v/>
      </c>
      <c r="E10" s="6" t="n"/>
    </row>
    <row r="11">
      <c r="A11" s="6" t="inlineStr">
        <is>
          <t>Bankkosten</t>
        </is>
      </c>
      <c r="B11" s="12">
        <f>Begroting!B11</f>
        <v/>
      </c>
      <c r="C11" s="8" t="n">
        <v>176</v>
      </c>
      <c r="D11" s="12">
        <f>C11-B11</f>
        <v/>
      </c>
      <c r="E11" s="6" t="n"/>
    </row>
    <row r="12">
      <c r="A12" s="6" t="inlineStr">
        <is>
          <t>Administratie en software</t>
        </is>
      </c>
      <c r="B12" s="12">
        <f>Begroting!B12</f>
        <v/>
      </c>
      <c r="C12" s="8" t="n">
        <v>150</v>
      </c>
      <c r="D12" s="12">
        <f>C12-B12</f>
        <v/>
      </c>
      <c r="E12" s="6" t="n"/>
    </row>
    <row r="13">
      <c r="A13" s="6" t="inlineStr">
        <is>
          <t>Onvoorzien</t>
        </is>
      </c>
      <c r="B13" s="12">
        <f>Begroting!B13</f>
        <v/>
      </c>
      <c r="C13" s="8" t="n">
        <v>0</v>
      </c>
      <c r="D13" s="12">
        <f>C13-B13</f>
        <v/>
      </c>
      <c r="E13" s="6" t="n"/>
    </row>
    <row r="14">
      <c r="A14" s="6" t="inlineStr">
        <is>
          <t>Storting reservefonds</t>
        </is>
      </c>
      <c r="B14" s="12">
        <f>Begroting!B15</f>
        <v/>
      </c>
      <c r="C14" s="8" t="n">
        <v>11910</v>
      </c>
      <c r="D14" s="12">
        <f>C14-B14</f>
        <v/>
      </c>
      <c r="E14" s="6" t="n"/>
    </row>
    <row r="15">
      <c r="A15" s="11" t="inlineStr">
        <is>
          <t>Totaal lasten</t>
        </is>
      </c>
      <c r="B15" s="12">
        <f>SUM(B5:B14)</f>
        <v/>
      </c>
      <c r="C15" s="12">
        <f>SUM(C5:C14)</f>
        <v/>
      </c>
      <c r="D15" s="12">
        <f>SUM(D5:D14)</f>
        <v/>
      </c>
      <c r="E15" s="6" t="n"/>
    </row>
    <row r="16">
      <c r="A16" s="11" t="inlineStr">
        <is>
          <t>Bijdragen van eigenaren (baten)</t>
        </is>
      </c>
      <c r="B16" s="12">
        <f>Begroting!B17+Begroting!B16</f>
        <v/>
      </c>
      <c r="C16" s="8">
        <f>B16</f>
        <v/>
      </c>
      <c r="D16" s="12">
        <f>C16-B16</f>
        <v/>
      </c>
      <c r="E16" s="6" t="n"/>
    </row>
    <row r="17">
      <c r="A17" s="15" t="inlineStr">
        <is>
          <t>Resultaat (baten min lasten)</t>
        </is>
      </c>
      <c r="B17" s="12">
        <f>B16-B15</f>
        <v/>
      </c>
      <c r="C17" s="12">
        <f>C16-C15</f>
        <v/>
      </c>
      <c r="D17" s="6" t="n"/>
      <c r="E17" s="6" t="n"/>
    </row>
    <row r="19">
      <c r="A19" s="13" t="inlineStr">
        <is>
          <t>Verloop reservefonds</t>
        </is>
      </c>
      <c r="B19" s="13" t="inlineStr">
        <is>
          <t>Bedrag</t>
        </is>
      </c>
    </row>
    <row r="20">
      <c r="A20" s="6" t="inlineStr">
        <is>
          <t>Stand begin van het jaar</t>
        </is>
      </c>
      <c r="B20" s="8" t="n">
        <v>20000</v>
      </c>
    </row>
    <row r="21">
      <c r="A21" s="6" t="inlineStr">
        <is>
          <t>+ storting</t>
        </is>
      </c>
      <c r="B21" s="12">
        <f>C14</f>
        <v/>
      </c>
    </row>
    <row r="22">
      <c r="A22" s="6" t="inlineStr">
        <is>
          <t>− betaald uit het reservefonds</t>
        </is>
      </c>
      <c r="B22" s="8" t="n">
        <v>16950</v>
      </c>
      <c r="E22" s="9" t="inlineStr">
        <is>
          <t>In dit voorbeeld: schilderwerk en dakinspectie uit het MJOP</t>
        </is>
      </c>
    </row>
    <row r="23">
      <c r="A23" s="19" t="inlineStr">
        <is>
          <t>Stand eind van het jaar</t>
        </is>
      </c>
      <c r="B23" s="22">
        <f>B20+B21-B22</f>
        <v/>
      </c>
    </row>
    <row r="25">
      <c r="A25" s="13" t="inlineStr">
        <is>
          <t>Balans aan het eind van het jaar</t>
        </is>
      </c>
      <c r="B25" s="13" t="inlineStr">
        <is>
          <t>Bedrag</t>
        </is>
      </c>
    </row>
    <row r="26">
      <c r="A26" s="15" t="inlineStr">
        <is>
          <t>Bezittingen</t>
        </is>
      </c>
      <c r="B26" s="6" t="n"/>
    </row>
    <row r="27">
      <c r="A27" s="6" t="inlineStr">
        <is>
          <t>Betaalrekening</t>
        </is>
      </c>
      <c r="B27" s="8" t="n">
        <v>1654</v>
      </c>
    </row>
    <row r="28">
      <c r="A28" s="6" t="inlineStr">
        <is>
          <t>Spaarrekening reservefonds</t>
        </is>
      </c>
      <c r="B28" s="12">
        <f>B23</f>
        <v/>
      </c>
    </row>
    <row r="29">
      <c r="A29" s="6" t="inlineStr">
        <is>
          <t>Nog te ontvangen bijdragen</t>
        </is>
      </c>
      <c r="B29" s="8" t="n">
        <v>150</v>
      </c>
    </row>
    <row r="30">
      <c r="A30" s="11" t="inlineStr">
        <is>
          <t>Totaal bezittingen</t>
        </is>
      </c>
      <c r="B30" s="12">
        <f>SUM(B27:B29)</f>
        <v/>
      </c>
    </row>
    <row r="31">
      <c r="A31" s="15" t="inlineStr">
        <is>
          <t>Reserves en schulden</t>
        </is>
      </c>
      <c r="B31" s="6" t="n"/>
    </row>
    <row r="32">
      <c r="A32" s="6" t="inlineStr">
        <is>
          <t>Reservefonds</t>
        </is>
      </c>
      <c r="B32" s="12">
        <f>B23</f>
        <v/>
      </c>
    </row>
    <row r="33">
      <c r="A33" s="6" t="inlineStr">
        <is>
          <t>Algemene reserve begin van het jaar</t>
        </is>
      </c>
      <c r="B33" s="8" t="n">
        <v>1500</v>
      </c>
    </row>
    <row r="34">
      <c r="A34" s="6" t="inlineStr">
        <is>
          <t>Resultaat van het jaar</t>
        </is>
      </c>
      <c r="B34" s="12">
        <f>C17</f>
        <v/>
      </c>
    </row>
    <row r="35">
      <c r="A35" s="6" t="inlineStr">
        <is>
          <t>Nog te betalen rekeningen</t>
        </is>
      </c>
      <c r="B35" s="8" t="n">
        <v>600</v>
      </c>
    </row>
    <row r="36">
      <c r="A36" s="11" t="inlineStr">
        <is>
          <t>Totaal reserves en schulden</t>
        </is>
      </c>
      <c r="B36" s="12">
        <f>SUM(B32:B35)</f>
        <v/>
      </c>
    </row>
    <row r="37">
      <c r="A37" s="23" t="inlineStr">
        <is>
          <t>Controle: verschil (moet 0 zijn)</t>
        </is>
      </c>
      <c r="B37" s="12">
        <f>B30-B36</f>
        <v/>
      </c>
    </row>
  </sheetData>
  <pageMargins left="0.75" right="0.75" top="1" bottom="1" header="0.5" footer="0.5"/>
</worksheet>
</file>

<file path=docProps/app.xml><?xml version="1.0" encoding="utf-8"?>
<Properties xmlns="http://schemas.openxmlformats.org/officeDocument/2006/extended-properties">
  <Application>Ledenhuis</Application>
  <AppVersion>3.1</AppVersion>
</Properties>
</file>

<file path=docProps/core.xml><?xml version="1.0" encoding="utf-8"?>
<cp:coreProperties xmlns:cp="http://schemas.openxmlformats.org/package/2006/metadata/core-properties">
  <dc:creator xmlns:dc="http://purl.org/dc/elements/1.1/">020 ICT B.V.</dc:creator>
  <dc:title xmlns:dc="http://purl.org/dc/elements/1.1/">Begroting en jaarrekening voor de VvE</dc:title>
  <dc:subject xmlns:dc="http://purl.org/dc/elements/1.1/">Sjabloon begroting, voorschotbijdrage per woning en jaarrekening voor een VvE</dc:subject>
  <dcterms:created xmlns:dcterms="http://purl.org/dc/terms/" xmlns:xsi="http://www.w3.org/2001/XMLSchema-instance" xsi:type="dcterms:W3CDTF">2026-11-03T09:00:00Z</dcterms:created>
  <dcterms:modified xmlns:dcterms="http://purl.org/dc/terms/" xmlns:xsi="http://www.w3.org/2001/XMLSchema-instance" xsi:type="dcterms:W3CDTF">2026-11-03T09:00:00Z</dcterms:modified>
  <cp:lastModifiedBy>020 ICT B.V.</cp:lastModifiedBy>
  <cp:category>Sjabloon</cp:category>
  <cp:keywords>VvE, Ledenhuis, sjabloon</cp:keywords>
</cp:coreProperties>
</file>